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Gasvolumen" sheetId="1" r:id="rId1"/>
    <sheet name="Masse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<sst xmlns="http://schemas.openxmlformats.org/spreadsheetml/2006/main" count="62" uniqueCount="36">
  <si>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Bodenmaterial</t>
  </si>
  <si>
    <t xml:space="preserve">Kohlenstoffdioxid: </t>
  </si>
  <si>
    <t>Kalk</t>
  </si>
  <si>
    <t xml:space="preserve">Stoffmenge [mol] = </t>
  </si>
  <si>
    <t>n(CO2) = n(CaCO3)</t>
  </si>
  <si>
    <t>Masse m1 [g] =</t>
  </si>
  <si>
    <t xml:space="preserve">Masse m2 [g] = </t>
  </si>
  <si>
    <t>ml</t>
  </si>
  <si>
    <t xml:space="preserve"> = </t>
  </si>
  <si>
    <t>mol</t>
  </si>
  <si>
    <t>Volumen -- &gt; Stoffmenge</t>
  </si>
  <si>
    <t>Massenanteil des Kalkes</t>
  </si>
  <si>
    <t>%</t>
  </si>
  <si>
    <t>p*V = n*R*T</t>
  </si>
  <si>
    <t>n = p*V/R*T</t>
  </si>
  <si>
    <t xml:space="preserve">R = </t>
  </si>
  <si>
    <t>J/mol*K</t>
  </si>
  <si>
    <t xml:space="preserve">t = </t>
  </si>
  <si>
    <t xml:space="preserve">T = </t>
  </si>
  <si>
    <t>K</t>
  </si>
  <si>
    <t>°C</t>
  </si>
  <si>
    <t xml:space="preserve">p = </t>
  </si>
  <si>
    <t>hPa</t>
  </si>
  <si>
    <t xml:space="preserve">Stoffmenge n [mol] = </t>
  </si>
  <si>
    <t xml:space="preserve">Stoffmenge n = </t>
  </si>
  <si>
    <t>Masse -- &gt; Stoffmenge</t>
  </si>
  <si>
    <t xml:space="preserve">Masse m3 [g] = </t>
  </si>
  <si>
    <t xml:space="preserve">Molare Masse M2 [g/mol] = </t>
  </si>
  <si>
    <t xml:space="preserve">Molare Masse M3 [g/mol] = </t>
  </si>
  <si>
    <t xml:space="preserve">Volumen V [ml] = </t>
  </si>
  <si>
    <t>Methoden-Vergleich:</t>
  </si>
  <si>
    <t>Universelles Gasgesetz  --&gt; Berechnung 2</t>
  </si>
  <si>
    <t>CO2-Masse                      --&gt; Berechnung 3</t>
  </si>
  <si>
    <t>1 mit 3</t>
  </si>
  <si>
    <t>2 mit 3</t>
  </si>
  <si>
    <t>Molares Gasvolumen unter Standartbedingungen --&gt; Berechnung 1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</si>
</sst>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2" width="9.28125" style="5" customWidth="1"/>
    <col min="3" max="3" width="3.28125" style="5" bestFit="1" customWidth="1"/>
    <col min="4" max="4" width="9.421875" style="5" customWidth="1"/>
    <col min="5" max="6" width="5.8515625" style="0" customWidth="1"/>
    <col min="7" max="7" width="25.28125" style="0" customWidth="1"/>
    <col min="8" max="8" width="8.421875" style="5" customWidth="1"/>
  </cols>
  <sheetData>
    <row r="1" spans="1:7" ht="60">
      <c r="A1" s="11" t="s">
        <v>35</v>
      </c>
      <c r="G1" s="11" t="s">
        <v>31</v>
      </c>
    </row>
    <row r="3" spans="1:7" ht="12.75">
      <c r="A3" s="2" t="s">
        <v>0</v>
      </c>
      <c r="G3" s="2" t="s">
        <v>0</v>
      </c>
    </row>
    <row r="4" spans="1:8" ht="12.75">
      <c r="A4" s="3" t="s">
        <v>5</v>
      </c>
      <c r="B4" s="14">
        <v>0.5</v>
      </c>
      <c r="G4" s="3" t="s">
        <v>5</v>
      </c>
      <c r="H4" s="14">
        <f>B4</f>
        <v>0.5</v>
      </c>
    </row>
    <row r="5" spans="1:7" ht="12.75">
      <c r="A5" s="3"/>
      <c r="G5" s="3"/>
    </row>
    <row r="6" spans="1:7" ht="12.75">
      <c r="A6" s="3"/>
      <c r="G6" s="3"/>
    </row>
    <row r="7" spans="1:7" ht="12.75">
      <c r="A7" s="3"/>
      <c r="G7" s="3"/>
    </row>
    <row r="8" spans="1:7" ht="12.75">
      <c r="A8" s="2" t="s">
        <v>1</v>
      </c>
      <c r="G8" s="2" t="s">
        <v>1</v>
      </c>
    </row>
    <row r="9" spans="1:8" ht="12.75">
      <c r="A9" s="3" t="s">
        <v>29</v>
      </c>
      <c r="B9" s="13">
        <v>29</v>
      </c>
      <c r="G9" s="3" t="s">
        <v>29</v>
      </c>
      <c r="H9" s="13">
        <f>B9</f>
        <v>29</v>
      </c>
    </row>
    <row r="10" spans="1:7" ht="12.75">
      <c r="A10" s="3"/>
      <c r="G10" s="3"/>
    </row>
    <row r="11" spans="1:7" ht="12.75">
      <c r="A11" s="5" t="s">
        <v>10</v>
      </c>
      <c r="G11" s="5" t="s">
        <v>10</v>
      </c>
    </row>
    <row r="12" spans="1:7" ht="12.75">
      <c r="A12">
        <v>24464</v>
      </c>
      <c r="B12" s="6" t="s">
        <v>7</v>
      </c>
      <c r="C12" s="5" t="s">
        <v>8</v>
      </c>
      <c r="D12" s="5">
        <v>1</v>
      </c>
      <c r="E12" s="6" t="s">
        <v>9</v>
      </c>
      <c r="F12" s="6"/>
      <c r="G12" s="5" t="s">
        <v>13</v>
      </c>
    </row>
    <row r="13" spans="1:7" ht="12.75">
      <c r="A13" s="3">
        <f>B9</f>
        <v>29</v>
      </c>
      <c r="B13" s="6" t="s">
        <v>7</v>
      </c>
      <c r="C13" s="5" t="s">
        <v>8</v>
      </c>
      <c r="D13" s="7">
        <f>A13/A12</f>
        <v>0.00118541530412034</v>
      </c>
      <c r="E13" s="8" t="s">
        <v>9</v>
      </c>
      <c r="F13" s="8"/>
      <c r="G13" s="5" t="s">
        <v>14</v>
      </c>
    </row>
    <row r="14" spans="1:9" ht="12.75">
      <c r="A14" s="3"/>
      <c r="G14" s="3" t="s">
        <v>15</v>
      </c>
      <c r="H14" s="5">
        <v>8.314472</v>
      </c>
      <c r="I14" t="s">
        <v>16</v>
      </c>
    </row>
    <row r="15" spans="1:9" ht="12.75">
      <c r="A15" s="3"/>
      <c r="G15" s="3" t="s">
        <v>17</v>
      </c>
      <c r="H15" s="5">
        <v>19</v>
      </c>
      <c r="I15" t="s">
        <v>20</v>
      </c>
    </row>
    <row r="16" spans="1:9" ht="12.75">
      <c r="A16" s="4"/>
      <c r="G16" s="4" t="s">
        <v>18</v>
      </c>
      <c r="H16" s="5">
        <f>H15+273.15</f>
        <v>292.15</v>
      </c>
      <c r="I16" t="s">
        <v>19</v>
      </c>
    </row>
    <row r="17" spans="1:9" ht="12.75">
      <c r="A17" s="3"/>
      <c r="G17" s="3" t="s">
        <v>21</v>
      </c>
      <c r="H17" s="5">
        <v>950</v>
      </c>
      <c r="I17" t="s">
        <v>22</v>
      </c>
    </row>
    <row r="18" spans="1:9" ht="12.75">
      <c r="A18" s="3"/>
      <c r="G18" s="4" t="s">
        <v>24</v>
      </c>
      <c r="H18" s="7">
        <f>(100*H17*(H9/1000000))/(H16*H14)</f>
        <v>0.0011341775261170509</v>
      </c>
      <c r="I18" s="1" t="s">
        <v>9</v>
      </c>
    </row>
    <row r="19" spans="1:7" ht="12.75">
      <c r="A19" s="3"/>
      <c r="G19" s="3"/>
    </row>
    <row r="20" spans="1:7" ht="12.75">
      <c r="A20" s="2" t="s">
        <v>2</v>
      </c>
      <c r="G20" s="2" t="s">
        <v>2</v>
      </c>
    </row>
    <row r="21" spans="1:9" ht="12.75">
      <c r="A21" s="3" t="s">
        <v>23</v>
      </c>
      <c r="B21" s="5">
        <f>D13</f>
        <v>0.00118541530412034</v>
      </c>
      <c r="G21" s="3" t="s">
        <v>3</v>
      </c>
      <c r="H21" s="5">
        <f>H18</f>
        <v>0.0011341775261170509</v>
      </c>
      <c r="I21" t="s">
        <v>9</v>
      </c>
    </row>
    <row r="22" spans="1:7" ht="12.75">
      <c r="A22" s="5" t="s">
        <v>4</v>
      </c>
      <c r="G22" s="5" t="s">
        <v>4</v>
      </c>
    </row>
    <row r="23" spans="1:8" ht="12.75">
      <c r="A23" s="3" t="s">
        <v>27</v>
      </c>
      <c r="B23" s="5">
        <v>100.09</v>
      </c>
      <c r="G23" s="3" t="s">
        <v>27</v>
      </c>
      <c r="H23" s="5">
        <v>100.09</v>
      </c>
    </row>
    <row r="24" spans="1:8" ht="12.75">
      <c r="A24" s="4" t="s">
        <v>6</v>
      </c>
      <c r="B24" s="7">
        <f>B21*B23</f>
        <v>0.11864821778940483</v>
      </c>
      <c r="G24" s="4" t="s">
        <v>6</v>
      </c>
      <c r="H24" s="7">
        <f>H23*H21</f>
        <v>0.11351982858905563</v>
      </c>
    </row>
    <row r="25" spans="1:7" ht="12.75">
      <c r="A25" s="3"/>
      <c r="G25" s="3"/>
    </row>
    <row r="26" spans="1:7" ht="12.75">
      <c r="A26" s="2" t="s">
        <v>11</v>
      </c>
      <c r="G26" s="2" t="s">
        <v>11</v>
      </c>
    </row>
    <row r="27" spans="1:8" ht="12.75">
      <c r="A27" s="9">
        <f>100*B24/B4</f>
        <v>23.729643557880966</v>
      </c>
      <c r="B27" s="10" t="s">
        <v>12</v>
      </c>
      <c r="G27" s="9">
        <f>100*H24/H4</f>
        <v>22.703965717811126</v>
      </c>
      <c r="H27" s="10" t="s">
        <v>12</v>
      </c>
    </row>
  </sheetData>
  <printOptions/>
  <pageMargins left="0.75" right="0.75" top="1" bottom="1" header="0.4921259845" footer="0.492125984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J17" sqref="J17"/>
    </sheetView>
  </sheetViews>
  <sheetFormatPr defaultColWidth="11.421875" defaultRowHeight="12.75"/>
  <cols>
    <col min="1" max="1" width="24.57421875" style="0" customWidth="1"/>
    <col min="2" max="2" width="11.421875" style="5" customWidth="1"/>
  </cols>
  <sheetData>
    <row r="1" ht="30">
      <c r="A1" s="11" t="s">
        <v>32</v>
      </c>
    </row>
    <row r="3" ht="12.75">
      <c r="A3" s="2" t="s">
        <v>0</v>
      </c>
    </row>
    <row r="4" spans="1:2" ht="12.75">
      <c r="A4" s="3" t="s">
        <v>5</v>
      </c>
      <c r="B4" s="14">
        <v>0.5</v>
      </c>
    </row>
    <row r="5" ht="12.75">
      <c r="A5" s="3"/>
    </row>
    <row r="6" ht="12.75">
      <c r="A6" s="3"/>
    </row>
    <row r="7" ht="12.75">
      <c r="A7" s="3"/>
    </row>
    <row r="8" ht="12.75">
      <c r="A8" s="2" t="s">
        <v>1</v>
      </c>
    </row>
    <row r="9" spans="1:2" ht="12.75">
      <c r="A9" s="3" t="s">
        <v>6</v>
      </c>
      <c r="B9" s="15">
        <v>0.05</v>
      </c>
    </row>
    <row r="10" spans="1:2" ht="12.75">
      <c r="A10" s="3" t="s">
        <v>27</v>
      </c>
      <c r="B10" s="5">
        <v>44.01</v>
      </c>
    </row>
    <row r="11" ht="12.75">
      <c r="A11" s="3"/>
    </row>
    <row r="12" ht="12.75">
      <c r="A12" s="5" t="s">
        <v>25</v>
      </c>
    </row>
    <row r="13" spans="1:2" ht="12.75">
      <c r="A13" s="3" t="s">
        <v>23</v>
      </c>
      <c r="B13" s="5">
        <f>B9/B10</f>
        <v>0.0011361054305839583</v>
      </c>
    </row>
    <row r="14" ht="12.75">
      <c r="A14" s="3"/>
    </row>
    <row r="15" ht="12.75">
      <c r="A15" s="3"/>
    </row>
    <row r="16" ht="12.75">
      <c r="A16" s="3"/>
    </row>
    <row r="17" ht="12.75">
      <c r="A17" s="4"/>
    </row>
    <row r="18" ht="12.75">
      <c r="A18" s="3"/>
    </row>
    <row r="19" ht="12.75">
      <c r="A19" s="3"/>
    </row>
    <row r="20" ht="12.75">
      <c r="A20" s="3"/>
    </row>
    <row r="21" ht="12.75">
      <c r="A21" s="2" t="s">
        <v>2</v>
      </c>
    </row>
    <row r="22" spans="1:2" ht="12.75">
      <c r="A22" s="3" t="s">
        <v>23</v>
      </c>
      <c r="B22" s="5">
        <f>B13</f>
        <v>0.0011361054305839583</v>
      </c>
    </row>
    <row r="23" ht="12.75">
      <c r="A23" s="5" t="s">
        <v>4</v>
      </c>
    </row>
    <row r="24" spans="1:2" ht="12.75">
      <c r="A24" s="3" t="s">
        <v>28</v>
      </c>
      <c r="B24" s="5">
        <v>100.09</v>
      </c>
    </row>
    <row r="25" spans="1:2" ht="12.75">
      <c r="A25" s="4" t="s">
        <v>26</v>
      </c>
      <c r="B25" s="5">
        <f>B22*B24</f>
        <v>0.11371279254714839</v>
      </c>
    </row>
    <row r="26" ht="12.75">
      <c r="A26" s="3"/>
    </row>
    <row r="27" ht="12.75">
      <c r="A27" s="2" t="s">
        <v>11</v>
      </c>
    </row>
    <row r="28" ht="12.75">
      <c r="A28" s="9">
        <f>100*B25/B4</f>
        <v>22.742558509429678</v>
      </c>
    </row>
    <row r="30" spans="1:3" ht="12.75">
      <c r="A30" s="3" t="s">
        <v>30</v>
      </c>
      <c r="B30" s="5" t="s">
        <v>33</v>
      </c>
      <c r="C30" s="12">
        <f>Gasvolumen!A27/Masse!A28</f>
        <v>1.043402550686723</v>
      </c>
    </row>
    <row r="31" spans="2:3" ht="12.75">
      <c r="B31" s="5" t="s">
        <v>34</v>
      </c>
      <c r="C31" s="12">
        <f>Gasvolumen!G27/Masse!A28</f>
        <v>0.9983030584882281</v>
      </c>
    </row>
  </sheetData>
  <printOptions/>
  <pageMargins left="0.75" right="0.75" top="1" bottom="1" header="0.4921259845" footer="0.4921259845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Bernt Goetz</dc:creator>
  <cp:keywords/>
  <dc:description/>
  <cp:lastModifiedBy>Bernt Goetz</cp:lastModifiedBy>
  <cp:lastPrinted>2009-10-05T21:51:44Z</cp:lastPrinted>
  <dcterms:created xsi:type="dcterms:W3CDTF">2009-10-05T20:09:28Z</dcterms:created>
  <dcterms:modified xsi:type="dcterms:W3CDTF">2009-10-10T14:10:39Z</dcterms:modified>
  <cp:category/>
  <cp:version/>
  <cp:contentType/>
  <cp:contentStatus/>
</cp:coreProperties>
</file>